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sunderland/Desktop/2024 OGSBA  Data Aggregation/2024 05-27 Final Budget Templates/"/>
    </mc:Choice>
  </mc:AlternateContent>
  <xr:revisionPtr revIDLastSave="0" documentId="13_ncr:1_{C5F90DFB-0069-AC42-B8D1-600654CDC0F1}" xr6:coauthVersionLast="47" xr6:coauthVersionMax="47" xr10:uidLastSave="{00000000-0000-0000-0000-000000000000}"/>
  <bookViews>
    <workbookView xWindow="11360" yWindow="500" windowWidth="26120" windowHeight="24980" xr2:uid="{DB470136-EDA1-443A-8C4E-79027E380AD8}"/>
  </bookViews>
  <sheets>
    <sheet name="CAT Worksheet - April 2023" sheetId="16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6" l="1"/>
  <c r="M8" i="16" l="1"/>
  <c r="M9" i="16" l="1"/>
  <c r="M11" i="16" s="1"/>
  <c r="M13" i="16" s="1"/>
  <c r="M15" i="16" s="1"/>
  <c r="M17" i="16" s="1"/>
</calcChain>
</file>

<file path=xl/sharedStrings.xml><?xml version="1.0" encoding="utf-8"?>
<sst xmlns="http://schemas.openxmlformats.org/spreadsheetml/2006/main" count="60" uniqueCount="20">
  <si>
    <t>Line</t>
  </si>
  <si>
    <t xml:space="preserve">Oregon commercial activity. </t>
  </si>
  <si>
    <t xml:space="preserve">Subtraction percentage. </t>
  </si>
  <si>
    <t xml:space="preserve">Commercial activity threshold. </t>
  </si>
  <si>
    <t xml:space="preserve">Tax rate. </t>
  </si>
  <si>
    <t xml:space="preserve">Base tax. </t>
  </si>
  <si>
    <t xml:space="preserve">Number acres farmed. </t>
  </si>
  <si>
    <r>
      <rPr>
        <b/>
        <sz val="14"/>
        <color theme="1"/>
        <rFont val="Calibri"/>
        <family val="2"/>
        <scheme val="minor"/>
      </rPr>
      <t xml:space="preserve">Expenses attributable to commercial activity. </t>
    </r>
    <r>
      <rPr>
        <sz val="14"/>
        <color theme="1"/>
        <rFont val="Calibri"/>
        <family val="2"/>
        <scheme val="minor"/>
      </rPr>
      <t xml:space="preserve">(greater of cost inputs or labor costs). </t>
    </r>
  </si>
  <si>
    <r>
      <rPr>
        <b/>
        <sz val="14"/>
        <color theme="1"/>
        <rFont val="Calibri"/>
        <family val="2"/>
        <scheme val="minor"/>
      </rPr>
      <t xml:space="preserve">Cost subtraction. </t>
    </r>
    <r>
      <rPr>
        <sz val="14"/>
        <color theme="1"/>
        <rFont val="Calibri"/>
        <family val="2"/>
        <scheme val="minor"/>
      </rPr>
      <t xml:space="preserve"> Multiply line 2 by line 3. </t>
    </r>
  </si>
  <si>
    <r>
      <rPr>
        <b/>
        <sz val="14"/>
        <color theme="1"/>
        <rFont val="Calibri"/>
        <family val="2"/>
        <scheme val="minor"/>
      </rPr>
      <t xml:space="preserve">Taxable commercial activity.  </t>
    </r>
    <r>
      <rPr>
        <sz val="14"/>
        <color theme="1"/>
        <rFont val="Calibri"/>
        <family val="2"/>
        <scheme val="minor"/>
      </rPr>
      <t xml:space="preserve">Subtract line 4 from line 1. </t>
    </r>
  </si>
  <si>
    <r>
      <rPr>
        <b/>
        <sz val="14"/>
        <color theme="1"/>
        <rFont val="Calibri"/>
        <family val="2"/>
        <scheme val="minor"/>
      </rPr>
      <t>Taxable commercial activity in excess of $1 million threshold.</t>
    </r>
    <r>
      <rPr>
        <sz val="14"/>
        <color theme="1"/>
        <rFont val="Calibri"/>
        <family val="2"/>
        <scheme val="minor"/>
      </rPr>
      <t xml:space="preserve">   Subtract line 6 from line 5. </t>
    </r>
  </si>
  <si>
    <r>
      <rPr>
        <b/>
        <sz val="14"/>
        <color theme="1"/>
        <rFont val="Calibri"/>
        <family val="2"/>
        <scheme val="minor"/>
      </rPr>
      <t>Gross corporate activity tax.</t>
    </r>
    <r>
      <rPr>
        <sz val="14"/>
        <color theme="1"/>
        <rFont val="Calibri"/>
        <family val="2"/>
        <scheme val="minor"/>
      </rPr>
      <t xml:space="preserve">  Multiply line 7 by line 8. </t>
    </r>
  </si>
  <si>
    <r>
      <rPr>
        <b/>
        <sz val="14"/>
        <color theme="1"/>
        <rFont val="Calibri"/>
        <family val="2"/>
        <scheme val="minor"/>
      </rPr>
      <t>Annual corporate activity tax.</t>
    </r>
    <r>
      <rPr>
        <sz val="14"/>
        <color theme="1"/>
        <rFont val="Calibri"/>
        <family val="2"/>
        <scheme val="minor"/>
      </rPr>
      <t xml:space="preserve">   Add line 9 to line 10. </t>
    </r>
  </si>
  <si>
    <r>
      <rPr>
        <b/>
        <sz val="14"/>
        <color theme="1"/>
        <rFont val="Calibri"/>
        <family val="2"/>
        <scheme val="minor"/>
      </rPr>
      <t xml:space="preserve">Per acre CAT tax. </t>
    </r>
    <r>
      <rPr>
        <sz val="14"/>
        <color theme="1"/>
        <rFont val="Calibri"/>
        <family val="2"/>
        <scheme val="minor"/>
      </rPr>
      <t xml:space="preserve">Divide line 11 by line 12. </t>
    </r>
  </si>
  <si>
    <t>OREGON CORPORATE ACTIVITY TAX WORKSHEET</t>
  </si>
  <si>
    <t>OREGON CORPORATE ACTIVITY TAX EXAMPLE</t>
  </si>
  <si>
    <t>Your Farm</t>
  </si>
  <si>
    <t>Example Farm (1,500 acres)</t>
  </si>
  <si>
    <t>The Corporate Activity Tax is based on several income factors and may not apply in every farming  situation. Calculations will be based on whole farm revenues.</t>
  </si>
  <si>
    <t>https://www.oregon.gov/dor/programs/businesses/pages/corporate-activity-tax.aspx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</si>
</sst>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vertical="center"/>
    </xf>
    <xf numFmtId="0" fontId="5" fillId="0" borderId="0" xfId="0" applyFont="1"/>
    <xf numFmtId="43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3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4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5">
    <cellStyle name="Comma" xfId="2" builtinId="3"/>
    <cellStyle name="Currency" xfId="3" builtinId="4"/>
    <cellStyle name="Hyperlink" xfId="4" builtinId="8"/>
    <cellStyle name="Normal" xfId="0" builtinId="0"/>
    <cellStyle name="Normal 2" xfId="1" xr:uid="{071A7250-34D8-F147-9934-9CC02AAED7E3}"/>
  </cellStyles>
  <dxfs count="0"/>
  <tableStyles count="0" defaultTableStyle="TableStyleMedium2" defaultPivotStyle="PivotStyleLight16"/>
  <colors>
    <mruColors>
      <color rgb="FF974706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regon.gov/dor/programs/businesses/pages/corporate-activity-tax.aspx" TargetMode="External"/><Relationship Id="rId1" Type="http://schemas.openxmlformats.org/officeDocument/2006/relationships/hyperlink" Target="https://www.oregon.gov/dor/programs/businesses/pages/corporate-activity-tax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FA25-1121-F84B-9C13-436DBD0F0CE2}">
  <sheetPr>
    <pageSetUpPr fitToPage="1"/>
  </sheetPr>
  <dimension ref="A1:M17"/>
  <sheetViews>
    <sheetView tabSelected="1" zoomScaleNormal="100" workbookViewId="0">
      <selection activeCell="G1" sqref="G1"/>
    </sheetView>
  </sheetViews>
  <sheetFormatPr baseColWidth="10" defaultRowHeight="40" customHeight="1" x14ac:dyDescent="0.25"/>
  <cols>
    <col min="1" max="1" width="7.6640625" style="8" customWidth="1"/>
    <col min="2" max="2" width="3.6640625" style="8" customWidth="1"/>
    <col min="3" max="3" width="1.6640625" style="8" customWidth="1"/>
    <col min="4" max="4" width="47.33203125" style="8" customWidth="1"/>
    <col min="5" max="5" width="4.5" style="8" customWidth="1"/>
    <col min="6" max="6" width="15" style="8" customWidth="1"/>
    <col min="7" max="7" width="6.6640625" style="8" customWidth="1"/>
    <col min="8" max="8" width="7.6640625" style="8" customWidth="1"/>
    <col min="9" max="9" width="3.6640625" style="8" customWidth="1"/>
    <col min="10" max="10" width="1.6640625" style="8" customWidth="1"/>
    <col min="11" max="11" width="47.5" style="8" customWidth="1"/>
    <col min="12" max="12" width="4.5" style="8" customWidth="1"/>
    <col min="13" max="13" width="16.33203125" style="8" customWidth="1"/>
    <col min="14" max="16384" width="10.83203125" style="8"/>
  </cols>
  <sheetData>
    <row r="1" spans="1:13" s="2" customFormat="1" ht="40" customHeight="1" x14ac:dyDescent="0.2">
      <c r="A1" s="15" t="s">
        <v>14</v>
      </c>
      <c r="B1" s="15"/>
      <c r="C1" s="15"/>
      <c r="D1" s="15"/>
      <c r="E1" s="15"/>
      <c r="F1" s="15"/>
      <c r="G1" s="1"/>
      <c r="H1" s="15" t="s">
        <v>15</v>
      </c>
      <c r="I1" s="15"/>
      <c r="J1" s="15"/>
      <c r="K1" s="15"/>
      <c r="L1" s="15"/>
      <c r="M1" s="15"/>
    </row>
    <row r="2" spans="1:13" s="2" customFormat="1" ht="57" customHeight="1" x14ac:dyDescent="0.2">
      <c r="A2" s="12"/>
      <c r="B2" s="17" t="s">
        <v>18</v>
      </c>
      <c r="C2" s="17"/>
      <c r="D2" s="17"/>
      <c r="E2" s="17"/>
      <c r="F2" s="12"/>
      <c r="G2" s="1"/>
      <c r="H2" s="12"/>
      <c r="I2" s="17" t="s">
        <v>18</v>
      </c>
      <c r="J2" s="17"/>
      <c r="K2" s="17"/>
      <c r="L2" s="17"/>
      <c r="M2" s="12"/>
    </row>
    <row r="3" spans="1:13" s="13" customFormat="1" ht="53" customHeight="1" x14ac:dyDescent="0.2">
      <c r="A3" s="16" t="s">
        <v>19</v>
      </c>
      <c r="B3" s="16"/>
      <c r="C3" s="16"/>
      <c r="D3" s="16"/>
      <c r="E3" s="16"/>
      <c r="F3" s="16"/>
      <c r="H3" s="16" t="s">
        <v>19</v>
      </c>
      <c r="I3" s="16"/>
      <c r="J3" s="16"/>
      <c r="K3" s="16"/>
      <c r="L3" s="16"/>
      <c r="M3" s="16"/>
    </row>
    <row r="4" spans="1:13" customFormat="1" ht="24" customHeight="1" x14ac:dyDescent="0.25">
      <c r="A4" s="14" t="s">
        <v>16</v>
      </c>
      <c r="B4" s="14"/>
      <c r="C4" s="14"/>
      <c r="D4" s="14"/>
      <c r="E4" s="14"/>
      <c r="F4" s="14"/>
      <c r="G4" s="8"/>
      <c r="H4" s="14" t="s">
        <v>17</v>
      </c>
      <c r="I4" s="14"/>
      <c r="J4" s="14"/>
      <c r="K4" s="14"/>
      <c r="L4" s="14"/>
      <c r="M4" s="14"/>
    </row>
    <row r="5" spans="1:13" ht="51" customHeight="1" x14ac:dyDescent="0.25">
      <c r="A5" s="4" t="s">
        <v>0</v>
      </c>
      <c r="B5" s="4">
        <v>1</v>
      </c>
      <c r="C5" s="3"/>
      <c r="D5" s="5" t="s">
        <v>1</v>
      </c>
      <c r="E5" s="6">
        <v>1</v>
      </c>
      <c r="F5" s="7"/>
      <c r="H5" s="4" t="s">
        <v>0</v>
      </c>
      <c r="I5" s="4">
        <v>1</v>
      </c>
      <c r="J5" s="3"/>
      <c r="K5" s="5" t="s">
        <v>1</v>
      </c>
      <c r="L5" s="6">
        <v>1</v>
      </c>
      <c r="M5" s="7">
        <f>1500*1386</f>
        <v>2079000</v>
      </c>
    </row>
    <row r="6" spans="1:13" ht="51" customHeight="1" x14ac:dyDescent="0.25">
      <c r="A6" s="4" t="s">
        <v>0</v>
      </c>
      <c r="B6" s="4">
        <v>2</v>
      </c>
      <c r="C6" s="3"/>
      <c r="D6" s="5" t="s">
        <v>7</v>
      </c>
      <c r="E6" s="6">
        <v>2</v>
      </c>
      <c r="F6" s="7"/>
      <c r="H6" s="4" t="s">
        <v>0</v>
      </c>
      <c r="I6" s="4">
        <v>2</v>
      </c>
      <c r="J6" s="3"/>
      <c r="K6" s="5" t="s">
        <v>7</v>
      </c>
      <c r="L6" s="6">
        <v>2</v>
      </c>
      <c r="M6" s="7">
        <v>1200000</v>
      </c>
    </row>
    <row r="7" spans="1:13" ht="51" customHeight="1" x14ac:dyDescent="0.25">
      <c r="A7" s="4" t="s">
        <v>0</v>
      </c>
      <c r="B7" s="4">
        <v>3</v>
      </c>
      <c r="C7" s="3"/>
      <c r="D7" s="5" t="s">
        <v>2</v>
      </c>
      <c r="E7" s="6">
        <v>3</v>
      </c>
      <c r="F7" s="3">
        <v>0.35</v>
      </c>
      <c r="H7" s="4" t="s">
        <v>0</v>
      </c>
      <c r="I7" s="4">
        <v>3</v>
      </c>
      <c r="J7" s="3"/>
      <c r="K7" s="5" t="s">
        <v>2</v>
      </c>
      <c r="L7" s="6">
        <v>3</v>
      </c>
      <c r="M7" s="3">
        <v>0.35</v>
      </c>
    </row>
    <row r="8" spans="1:13" ht="51" customHeight="1" x14ac:dyDescent="0.25">
      <c r="A8" s="4" t="s">
        <v>0</v>
      </c>
      <c r="B8" s="4">
        <v>4</v>
      </c>
      <c r="C8" s="3"/>
      <c r="D8" s="5" t="s">
        <v>8</v>
      </c>
      <c r="E8" s="6">
        <v>4</v>
      </c>
      <c r="F8" s="10"/>
      <c r="H8" s="4" t="s">
        <v>0</v>
      </c>
      <c r="I8" s="4">
        <v>4</v>
      </c>
      <c r="J8" s="3"/>
      <c r="K8" s="5" t="s">
        <v>8</v>
      </c>
      <c r="L8" s="6">
        <v>4</v>
      </c>
      <c r="M8" s="10">
        <f>M6*M7</f>
        <v>420000</v>
      </c>
    </row>
    <row r="9" spans="1:13" ht="51" customHeight="1" x14ac:dyDescent="0.25">
      <c r="A9" s="4" t="s">
        <v>0</v>
      </c>
      <c r="B9" s="4">
        <v>5</v>
      </c>
      <c r="C9" s="3"/>
      <c r="D9" s="5" t="s">
        <v>9</v>
      </c>
      <c r="E9" s="6">
        <v>5</v>
      </c>
      <c r="F9" s="10"/>
      <c r="H9" s="4" t="s">
        <v>0</v>
      </c>
      <c r="I9" s="4">
        <v>5</v>
      </c>
      <c r="J9" s="3"/>
      <c r="K9" s="5" t="s">
        <v>9</v>
      </c>
      <c r="L9" s="6">
        <v>5</v>
      </c>
      <c r="M9" s="10">
        <f>M5-M8</f>
        <v>1659000</v>
      </c>
    </row>
    <row r="10" spans="1:13" ht="51" customHeight="1" x14ac:dyDescent="0.25">
      <c r="A10" s="4" t="s">
        <v>0</v>
      </c>
      <c r="B10" s="4">
        <v>6</v>
      </c>
      <c r="C10" s="3"/>
      <c r="D10" s="5" t="s">
        <v>3</v>
      </c>
      <c r="E10" s="6">
        <v>6</v>
      </c>
      <c r="F10" s="11">
        <v>1000000</v>
      </c>
      <c r="H10" s="4" t="s">
        <v>0</v>
      </c>
      <c r="I10" s="4">
        <v>6</v>
      </c>
      <c r="J10" s="3"/>
      <c r="K10" s="5" t="s">
        <v>3</v>
      </c>
      <c r="L10" s="6">
        <v>6</v>
      </c>
      <c r="M10" s="11">
        <v>1000000</v>
      </c>
    </row>
    <row r="11" spans="1:13" ht="51" customHeight="1" x14ac:dyDescent="0.25">
      <c r="A11" s="4" t="s">
        <v>0</v>
      </c>
      <c r="B11" s="4">
        <v>7</v>
      </c>
      <c r="C11" s="3"/>
      <c r="D11" s="5" t="s">
        <v>10</v>
      </c>
      <c r="E11" s="6">
        <v>7</v>
      </c>
      <c r="F11" s="10"/>
      <c r="H11" s="4" t="s">
        <v>0</v>
      </c>
      <c r="I11" s="4">
        <v>7</v>
      </c>
      <c r="J11" s="3"/>
      <c r="K11" s="5" t="s">
        <v>10</v>
      </c>
      <c r="L11" s="6">
        <v>7</v>
      </c>
      <c r="M11" s="10">
        <f>M9-M10</f>
        <v>659000</v>
      </c>
    </row>
    <row r="12" spans="1:13" ht="51" customHeight="1" x14ac:dyDescent="0.25">
      <c r="A12" s="4" t="s">
        <v>0</v>
      </c>
      <c r="B12" s="4">
        <v>8</v>
      </c>
      <c r="C12" s="3"/>
      <c r="D12" s="5" t="s">
        <v>4</v>
      </c>
      <c r="E12" s="6">
        <v>8</v>
      </c>
      <c r="F12" s="3">
        <v>5.7000000000000002E-3</v>
      </c>
      <c r="H12" s="4" t="s">
        <v>0</v>
      </c>
      <c r="I12" s="4">
        <v>8</v>
      </c>
      <c r="J12" s="3"/>
      <c r="K12" s="5" t="s">
        <v>4</v>
      </c>
      <c r="L12" s="6">
        <v>8</v>
      </c>
      <c r="M12" s="3">
        <v>5.7000000000000002E-3</v>
      </c>
    </row>
    <row r="13" spans="1:13" ht="51" customHeight="1" x14ac:dyDescent="0.25">
      <c r="A13" s="4" t="s">
        <v>0</v>
      </c>
      <c r="B13" s="4">
        <v>9</v>
      </c>
      <c r="C13" s="3"/>
      <c r="D13" s="5" t="s">
        <v>11</v>
      </c>
      <c r="E13" s="6">
        <v>9</v>
      </c>
      <c r="F13" s="9"/>
      <c r="H13" s="4" t="s">
        <v>0</v>
      </c>
      <c r="I13" s="4">
        <v>9</v>
      </c>
      <c r="J13" s="3"/>
      <c r="K13" s="5" t="s">
        <v>11</v>
      </c>
      <c r="L13" s="6">
        <v>9</v>
      </c>
      <c r="M13" s="10">
        <f>M11*M12</f>
        <v>3756.3</v>
      </c>
    </row>
    <row r="14" spans="1:13" ht="51" customHeight="1" x14ac:dyDescent="0.25">
      <c r="A14" s="4" t="s">
        <v>0</v>
      </c>
      <c r="B14" s="4">
        <v>10</v>
      </c>
      <c r="C14" s="3"/>
      <c r="D14" s="5" t="s">
        <v>5</v>
      </c>
      <c r="E14" s="6">
        <v>10</v>
      </c>
      <c r="F14" s="11">
        <v>250</v>
      </c>
      <c r="H14" s="4" t="s">
        <v>0</v>
      </c>
      <c r="I14" s="4">
        <v>10</v>
      </c>
      <c r="J14" s="3"/>
      <c r="K14" s="5" t="s">
        <v>5</v>
      </c>
      <c r="L14" s="6">
        <v>10</v>
      </c>
      <c r="M14" s="11">
        <v>250</v>
      </c>
    </row>
    <row r="15" spans="1:13" ht="51" customHeight="1" x14ac:dyDescent="0.25">
      <c r="A15" s="4" t="s">
        <v>0</v>
      </c>
      <c r="B15" s="4">
        <v>11</v>
      </c>
      <c r="C15" s="3"/>
      <c r="D15" s="5" t="s">
        <v>12</v>
      </c>
      <c r="E15" s="6">
        <v>11</v>
      </c>
      <c r="F15" s="9"/>
      <c r="H15" s="4" t="s">
        <v>0</v>
      </c>
      <c r="I15" s="4">
        <v>11</v>
      </c>
      <c r="J15" s="3"/>
      <c r="K15" s="5" t="s">
        <v>12</v>
      </c>
      <c r="L15" s="6">
        <v>11</v>
      </c>
      <c r="M15" s="10">
        <f>M13+M14</f>
        <v>4006.3</v>
      </c>
    </row>
    <row r="16" spans="1:13" ht="51" customHeight="1" x14ac:dyDescent="0.25">
      <c r="A16" s="4" t="s">
        <v>0</v>
      </c>
      <c r="B16" s="4">
        <v>12</v>
      </c>
      <c r="C16" s="3"/>
      <c r="D16" s="5" t="s">
        <v>6</v>
      </c>
      <c r="E16" s="6">
        <v>12</v>
      </c>
      <c r="F16" s="3"/>
      <c r="H16" s="4" t="s">
        <v>0</v>
      </c>
      <c r="I16" s="4">
        <v>12</v>
      </c>
      <c r="J16" s="3"/>
      <c r="K16" s="5" t="s">
        <v>6</v>
      </c>
      <c r="L16" s="6">
        <v>12</v>
      </c>
      <c r="M16" s="3">
        <v>1500</v>
      </c>
    </row>
    <row r="17" spans="1:13" ht="51" customHeight="1" x14ac:dyDescent="0.25">
      <c r="A17" s="4" t="s">
        <v>0</v>
      </c>
      <c r="B17" s="4">
        <v>13</v>
      </c>
      <c r="C17" s="3"/>
      <c r="D17" s="5" t="s">
        <v>13</v>
      </c>
      <c r="E17" s="6">
        <v>13</v>
      </c>
      <c r="F17" s="3"/>
      <c r="H17" s="4" t="s">
        <v>0</v>
      </c>
      <c r="I17" s="4">
        <v>13</v>
      </c>
      <c r="J17" s="3"/>
      <c r="K17" s="5" t="s">
        <v>13</v>
      </c>
      <c r="L17" s="6">
        <v>13</v>
      </c>
      <c r="M17" s="9">
        <f>M15/M16</f>
        <v>2.6708666666666669</v>
      </c>
    </row>
  </sheetData>
  <mergeCells count="8">
    <mergeCell ref="H4:M4"/>
    <mergeCell ref="A4:F4"/>
    <mergeCell ref="A3:F3"/>
    <mergeCell ref="A1:F1"/>
    <mergeCell ref="H1:M1"/>
    <mergeCell ref="H3:M3"/>
    <mergeCell ref="B2:E2"/>
    <mergeCell ref="I2:L2"/>
  </mergeCells>
  <hyperlinks>
    <hyperlink ref="H3" r:id="rId1" xr:uid="{0895D1DA-0792-E943-A298-FE256520D43B}"/>
    <hyperlink ref="A3" r:id="rId2" xr:uid="{C7623513-1590-4445-8867-20DB9D06F92D}"/>
  </hyperlinks>
  <pageMargins left="0.7" right="0.7" top="0.75" bottom="0.75" header="0.3" footer="0.3"/>
  <pageSetup scale="6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 Worksheet - April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davidsunderland</dc:creator>
  <cp:lastModifiedBy>David Sunderland</cp:lastModifiedBy>
  <cp:lastPrinted>2024-05-28T18:32:18Z</cp:lastPrinted>
  <dcterms:created xsi:type="dcterms:W3CDTF">2020-03-28T22:28:02Z</dcterms:created>
  <dcterms:modified xsi:type="dcterms:W3CDTF">2024-05-28T18:32:25Z</dcterms:modified>
</cp:coreProperties>
</file>